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7635" windowHeight="54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G45" i="1" l="1"/>
  <c r="F45" i="1"/>
  <c r="D45" i="1"/>
  <c r="G32" i="1"/>
  <c r="F32" i="1"/>
  <c r="D32" i="1"/>
  <c r="E27" i="1"/>
  <c r="F27" i="1" l="1"/>
  <c r="D27" i="1"/>
  <c r="D34" i="1" s="1"/>
  <c r="F47" i="1" l="1"/>
  <c r="E34" i="1"/>
  <c r="E47" i="1"/>
  <c r="G34" i="1"/>
  <c r="G47" i="1"/>
  <c r="F34" i="1"/>
  <c r="D47" i="1"/>
</calcChain>
</file>

<file path=xl/sharedStrings.xml><?xml version="1.0" encoding="utf-8"?>
<sst xmlns="http://schemas.openxmlformats.org/spreadsheetml/2006/main" count="114" uniqueCount="77">
  <si>
    <t>план закупок на 2016</t>
  </si>
  <si>
    <t>наименование</t>
  </si>
  <si>
    <t>простая закупка</t>
  </si>
  <si>
    <t>косгу</t>
  </si>
  <si>
    <t>стоянка а/м</t>
  </si>
  <si>
    <t>предрейсовый осмотр</t>
  </si>
  <si>
    <t>вид услуга/работа</t>
  </si>
  <si>
    <t>стоимость в месяц</t>
  </si>
  <si>
    <t>стоимость в год</t>
  </si>
  <si>
    <t>ремонт а/м</t>
  </si>
  <si>
    <t>ОСАГО</t>
  </si>
  <si>
    <t>страхование</t>
  </si>
  <si>
    <t>пересылка писем</t>
  </si>
  <si>
    <t>подписка</t>
  </si>
  <si>
    <t>СБК Контур</t>
  </si>
  <si>
    <t>ПО</t>
  </si>
  <si>
    <t>юрист</t>
  </si>
  <si>
    <t>механик</t>
  </si>
  <si>
    <t>секретарь</t>
  </si>
  <si>
    <t>244/226</t>
  </si>
  <si>
    <t>242/221</t>
  </si>
  <si>
    <t>242/226</t>
  </si>
  <si>
    <t>244/225</t>
  </si>
  <si>
    <t>244/221</t>
  </si>
  <si>
    <t>244/222</t>
  </si>
  <si>
    <t>244/224</t>
  </si>
  <si>
    <t>итого</t>
  </si>
  <si>
    <t>244/340</t>
  </si>
  <si>
    <t>спец</t>
  </si>
  <si>
    <t>электронная база бухгалтера "актион"</t>
  </si>
  <si>
    <t>коти-ровки</t>
  </si>
  <si>
    <t>аренда помещения</t>
  </si>
  <si>
    <t>топливо январь</t>
  </si>
  <si>
    <t>аукцион, ед.поставщик</t>
  </si>
  <si>
    <t>итого 244/220</t>
  </si>
  <si>
    <t>итого 244/300</t>
  </si>
  <si>
    <t>итого 242/220</t>
  </si>
  <si>
    <t>итого 244</t>
  </si>
  <si>
    <t>ЛБО 6686186,00</t>
  </si>
  <si>
    <t>янв-июль бухгалтер</t>
  </si>
  <si>
    <t>Управление специальной связи по Приморскому краю филиал ФГУП "ГЦСС"</t>
  </si>
  <si>
    <t>услуги специальной связи</t>
  </si>
  <si>
    <t>УФПС ПК-филиал ФГУП "Почта России"</t>
  </si>
  <si>
    <t>подписка 2017 (30%)</t>
  </si>
  <si>
    <t>ГПХ секретарь</t>
  </si>
  <si>
    <t>ИП Уланов</t>
  </si>
  <si>
    <t xml:space="preserve">ИП Урбан </t>
  </si>
  <si>
    <t>ГПХ ахч</t>
  </si>
  <si>
    <t>ГПХ механик</t>
  </si>
  <si>
    <t>техническое обслуживание и ремонт авто</t>
  </si>
  <si>
    <t>Приморский крайрыболовпотребсоюз</t>
  </si>
  <si>
    <t>ГПХ водитель</t>
  </si>
  <si>
    <t>плата за пользование ячейкой абонементного почтового шкафа</t>
  </si>
  <si>
    <t>ЗАО "МЦФЭР"</t>
  </si>
  <si>
    <t>ОАО "Приморнефтепродукт"</t>
  </si>
  <si>
    <t>топливо декабрь</t>
  </si>
  <si>
    <t xml:space="preserve">обеспечение клиента нефтепродуктами </t>
  </si>
  <si>
    <t>Приморский филиал ОАО "Ростелеком"</t>
  </si>
  <si>
    <t xml:space="preserve">услуги местной и междугородной связи </t>
  </si>
  <si>
    <t>ООО "ОктопусНет"</t>
  </si>
  <si>
    <t xml:space="preserve">телематические услуги связи </t>
  </si>
  <si>
    <t>ООО "Информационные системы и технологии"</t>
  </si>
  <si>
    <t>ГПХ оператор</t>
  </si>
  <si>
    <t>ООО "Базис"</t>
  </si>
  <si>
    <t>2 квартал актуализация текстовой информации и информационные услуги системы КонсультантПлюс</t>
  </si>
  <si>
    <t>услуги сотовой  связи</t>
  </si>
  <si>
    <t>ПАО МТС</t>
  </si>
  <si>
    <r>
      <rPr>
        <b/>
        <sz val="11"/>
        <color theme="1"/>
        <rFont val="Times New Roman"/>
        <family val="1"/>
        <charset val="204"/>
      </rPr>
      <t>январь</t>
    </r>
    <r>
      <rPr>
        <sz val="11"/>
        <color theme="1"/>
        <rFont val="Times New Roman"/>
        <family val="1"/>
        <charset val="204"/>
      </rPr>
      <t xml:space="preserve"> предрейсовый осмотр</t>
    </r>
  </si>
  <si>
    <t>предрейсовый осмотр водителей</t>
  </si>
  <si>
    <t xml:space="preserve">предрейсовый осмотр водителей </t>
  </si>
  <si>
    <t>услуги водителя киргизов</t>
  </si>
  <si>
    <t>услуги водителя еремеев</t>
  </si>
  <si>
    <t>услуги водителя якшанов</t>
  </si>
  <si>
    <t>январь пересылка писем</t>
  </si>
  <si>
    <r>
      <rPr>
        <b/>
        <sz val="11"/>
        <color theme="1"/>
        <rFont val="Times New Roman"/>
        <family val="1"/>
        <charset val="204"/>
      </rPr>
      <t>январь</t>
    </r>
    <r>
      <rPr>
        <sz val="11"/>
        <color theme="1"/>
        <rFont val="Times New Roman"/>
        <family val="1"/>
        <charset val="204"/>
      </rPr>
      <t xml:space="preserve"> услуги сотовой  связи</t>
    </r>
  </si>
  <si>
    <r>
      <rPr>
        <b/>
        <sz val="11"/>
        <color theme="1"/>
        <rFont val="Times New Roman"/>
        <family val="1"/>
        <charset val="204"/>
      </rPr>
      <t>январь</t>
    </r>
    <r>
      <rPr>
        <sz val="11"/>
        <color theme="1"/>
        <rFont val="Times New Roman"/>
        <family val="1"/>
        <charset val="204"/>
      </rPr>
      <t xml:space="preserve"> телематические услуги связи </t>
    </r>
  </si>
  <si>
    <t xml:space="preserve">Обслуживание программных продуктов "1С: Предприятие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</si>
</sst>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Batang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49" fontId="3" fillId="2" borderId="1" xfId="0" applyNumberFormat="1" applyFont="1" applyFill="1" applyBorder="1"/>
    <xf numFmtId="0" fontId="0" fillId="0" borderId="0" xfId="0" applyAlignment="1">
      <alignment horizontal="center" wrapText="1"/>
    </xf>
    <xf numFmtId="164" fontId="0" fillId="0" borderId="0" xfId="0" applyNumberFormat="1"/>
    <xf numFmtId="0" fontId="2" fillId="3" borderId="1" xfId="0" applyFont="1" applyFill="1" applyBorder="1"/>
    <xf numFmtId="164" fontId="2" fillId="3" borderId="1" xfId="0" applyNumberFormat="1" applyFont="1" applyFill="1" applyBorder="1"/>
    <xf numFmtId="49" fontId="3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164" fontId="4" fillId="3" borderId="1" xfId="0" applyNumberFormat="1" applyFont="1" applyFill="1" applyBorder="1"/>
    <xf numFmtId="49" fontId="5" fillId="3" borderId="1" xfId="0" applyNumberFormat="1" applyFont="1" applyFill="1" applyBorder="1"/>
    <xf numFmtId="0" fontId="0" fillId="3" borderId="0" xfId="0" applyFill="1"/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;[Red]0.0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6:H47" totalsRowShown="0" headerRowDxfId="9" dataDxfId="0">
  <autoFilter ref="A6:H47"/>
  <tableColumns count="8">
    <tableColumn id="1" name="наименование" dataDxfId="8"/>
    <tableColumn id="2" name="вид услуга/работа" dataDxfId="7"/>
    <tableColumn id="3" name="стоимость в месяц" dataDxfId="6"/>
    <tableColumn id="4" name="стоимость в год" dataDxfId="5"/>
    <tableColumn id="10" name="коти-ровки" dataDxfId="4"/>
    <tableColumn id="5" name="аукцион, ед.поставщик" dataDxfId="3"/>
    <tableColumn id="6" name="простая закупка" dataDxfId="2"/>
    <tableColumn id="7" name="косгу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abSelected="1" topLeftCell="A14" workbookViewId="0">
      <selection activeCell="K40" sqref="K40"/>
    </sheetView>
  </sheetViews>
  <sheetFormatPr defaultRowHeight="15" x14ac:dyDescent="0.25"/>
  <cols>
    <col min="1" max="1" width="15.85546875" customWidth="1"/>
    <col min="2" max="2" width="12.5703125" customWidth="1"/>
    <col min="3" max="3" width="9.140625" customWidth="1"/>
    <col min="4" max="4" width="12.7109375" customWidth="1"/>
    <col min="5" max="5" width="11" customWidth="1"/>
    <col min="6" max="6" width="11.85546875" customWidth="1"/>
    <col min="7" max="7" width="11.5703125" customWidth="1"/>
    <col min="8" max="8" width="7" customWidth="1"/>
  </cols>
  <sheetData>
    <row r="2" spans="1:12" x14ac:dyDescent="0.25">
      <c r="D2" s="1" t="s">
        <v>0</v>
      </c>
      <c r="E2" s="1"/>
      <c r="F2" s="1"/>
    </row>
    <row r="3" spans="1:12" ht="13.5" customHeight="1" x14ac:dyDescent="0.25"/>
    <row r="4" spans="1:12" hidden="1" x14ac:dyDescent="0.25"/>
    <row r="5" spans="1:12" ht="18.75" customHeight="1" x14ac:dyDescent="0.25">
      <c r="A5" s="12" t="s">
        <v>38</v>
      </c>
    </row>
    <row r="6" spans="1:12" ht="45.75" customHeight="1" x14ac:dyDescent="0.25">
      <c r="A6" s="3" t="s">
        <v>1</v>
      </c>
      <c r="B6" s="4" t="s">
        <v>6</v>
      </c>
      <c r="C6" s="4" t="s">
        <v>7</v>
      </c>
      <c r="D6" s="4" t="s">
        <v>8</v>
      </c>
      <c r="E6" s="4" t="s">
        <v>30</v>
      </c>
      <c r="F6" s="4" t="s">
        <v>33</v>
      </c>
      <c r="G6" s="4" t="s">
        <v>2</v>
      </c>
      <c r="H6" s="3" t="s">
        <v>3</v>
      </c>
      <c r="K6" s="2"/>
    </row>
    <row r="7" spans="1:12" ht="93" customHeight="1" x14ac:dyDescent="0.25">
      <c r="A7" s="22" t="s">
        <v>42</v>
      </c>
      <c r="B7" s="23" t="s">
        <v>52</v>
      </c>
      <c r="C7" s="8">
        <v>354</v>
      </c>
      <c r="D7" s="8">
        <v>4248</v>
      </c>
      <c r="E7" s="8"/>
      <c r="F7" s="8"/>
      <c r="G7" s="8">
        <v>4248</v>
      </c>
      <c r="H7" s="10" t="s">
        <v>23</v>
      </c>
    </row>
    <row r="8" spans="1:12" ht="46.5" customHeight="1" x14ac:dyDescent="0.25">
      <c r="A8" s="24" t="s">
        <v>42</v>
      </c>
      <c r="B8" s="8" t="s">
        <v>12</v>
      </c>
      <c r="C8" s="8">
        <v>7500</v>
      </c>
      <c r="D8" s="8">
        <v>82500</v>
      </c>
      <c r="E8" s="8"/>
      <c r="F8" s="8">
        <v>82500</v>
      </c>
      <c r="G8" s="8"/>
      <c r="H8" s="10" t="s">
        <v>23</v>
      </c>
    </row>
    <row r="9" spans="1:12" ht="94.5" customHeight="1" x14ac:dyDescent="0.25">
      <c r="A9" s="22" t="s">
        <v>40</v>
      </c>
      <c r="B9" s="23" t="s">
        <v>41</v>
      </c>
      <c r="C9" s="9"/>
      <c r="D9" s="9">
        <v>5000</v>
      </c>
      <c r="E9" s="9"/>
      <c r="F9" s="9">
        <v>5000</v>
      </c>
      <c r="G9" s="9"/>
      <c r="H9" s="10" t="s">
        <v>23</v>
      </c>
      <c r="K9" s="5"/>
    </row>
    <row r="10" spans="1:12" ht="48.75" customHeight="1" x14ac:dyDescent="0.25">
      <c r="A10" s="24" t="s">
        <v>42</v>
      </c>
      <c r="B10" s="8" t="s">
        <v>73</v>
      </c>
      <c r="C10" s="9">
        <v>4000</v>
      </c>
      <c r="D10" s="9">
        <v>4000</v>
      </c>
      <c r="E10" s="9"/>
      <c r="F10" s="9"/>
      <c r="G10" s="9">
        <v>4000</v>
      </c>
      <c r="H10" s="10" t="s">
        <v>23</v>
      </c>
    </row>
    <row r="11" spans="1:12" ht="44.25" customHeight="1" x14ac:dyDescent="0.25">
      <c r="A11" s="6" t="s">
        <v>51</v>
      </c>
      <c r="B11" s="7" t="s">
        <v>72</v>
      </c>
      <c r="C11" s="7">
        <v>24836.01</v>
      </c>
      <c r="D11" s="7">
        <v>298032.12</v>
      </c>
      <c r="E11" s="8">
        <v>298032.12</v>
      </c>
      <c r="F11" s="6"/>
      <c r="G11" s="7"/>
      <c r="H11" s="10" t="s">
        <v>24</v>
      </c>
    </row>
    <row r="12" spans="1:12" ht="41.25" customHeight="1" x14ac:dyDescent="0.25">
      <c r="A12" s="6" t="s">
        <v>51</v>
      </c>
      <c r="B12" s="7" t="s">
        <v>70</v>
      </c>
      <c r="C12" s="7">
        <v>29219.01</v>
      </c>
      <c r="D12" s="7">
        <v>350628.12</v>
      </c>
      <c r="E12" s="8">
        <v>350628.12</v>
      </c>
      <c r="F12" s="6"/>
      <c r="G12" s="7"/>
      <c r="H12" s="10" t="s">
        <v>24</v>
      </c>
      <c r="L12" s="2"/>
    </row>
    <row r="13" spans="1:12" ht="42.75" customHeight="1" x14ac:dyDescent="0.25">
      <c r="A13" s="6" t="s">
        <v>51</v>
      </c>
      <c r="B13" s="7" t="s">
        <v>71</v>
      </c>
      <c r="C13" s="9">
        <v>25420.01</v>
      </c>
      <c r="D13" s="9">
        <v>305040.24</v>
      </c>
      <c r="E13" s="9"/>
      <c r="F13" s="9"/>
      <c r="G13" s="9">
        <v>305040.24</v>
      </c>
      <c r="H13" s="10" t="s">
        <v>24</v>
      </c>
      <c r="J13" s="2"/>
    </row>
    <row r="14" spans="1:12" ht="46.5" customHeight="1" x14ac:dyDescent="0.25">
      <c r="A14" s="24" t="s">
        <v>50</v>
      </c>
      <c r="B14" s="7" t="s">
        <v>31</v>
      </c>
      <c r="C14" s="9">
        <v>300347.5</v>
      </c>
      <c r="D14" s="9">
        <v>3604170</v>
      </c>
      <c r="E14" s="9"/>
      <c r="F14" s="9">
        <v>3604170</v>
      </c>
      <c r="G14" s="9"/>
      <c r="H14" s="10" t="s">
        <v>25</v>
      </c>
    </row>
    <row r="15" spans="1:12" ht="47.25" customHeight="1" x14ac:dyDescent="0.25">
      <c r="A15" s="7" t="s">
        <v>49</v>
      </c>
      <c r="B15" s="6" t="s">
        <v>9</v>
      </c>
      <c r="C15" s="9"/>
      <c r="D15" s="9">
        <v>50000</v>
      </c>
      <c r="E15" s="9"/>
      <c r="F15" s="9">
        <v>50000</v>
      </c>
      <c r="G15" s="9"/>
      <c r="H15" s="10" t="s">
        <v>22</v>
      </c>
    </row>
    <row r="16" spans="1:12" ht="21" customHeight="1" x14ac:dyDescent="0.25">
      <c r="A16" s="6" t="s">
        <v>48</v>
      </c>
      <c r="B16" s="6" t="s">
        <v>17</v>
      </c>
      <c r="C16" s="9">
        <v>7304.44</v>
      </c>
      <c r="D16" s="9">
        <v>87653.28</v>
      </c>
      <c r="E16" s="9"/>
      <c r="F16" s="9"/>
      <c r="G16" s="9">
        <v>87653.28</v>
      </c>
      <c r="H16" s="10" t="s">
        <v>22</v>
      </c>
    </row>
    <row r="17" spans="1:8" ht="27.75" customHeight="1" x14ac:dyDescent="0.25">
      <c r="A17" s="6" t="s">
        <v>47</v>
      </c>
      <c r="B17" s="7" t="s">
        <v>28</v>
      </c>
      <c r="C17" s="7">
        <v>12563.83</v>
      </c>
      <c r="D17" s="7">
        <v>150765.96</v>
      </c>
      <c r="E17" s="8"/>
      <c r="F17" s="6"/>
      <c r="G17" s="7">
        <v>150765.96</v>
      </c>
      <c r="H17" s="10" t="s">
        <v>19</v>
      </c>
    </row>
    <row r="18" spans="1:8" ht="45" customHeight="1" x14ac:dyDescent="0.25">
      <c r="A18" s="7" t="s">
        <v>69</v>
      </c>
      <c r="B18" s="7" t="s">
        <v>5</v>
      </c>
      <c r="C18" s="9">
        <v>10105</v>
      </c>
      <c r="D18" s="9">
        <v>111150</v>
      </c>
      <c r="E18" s="9"/>
      <c r="F18" s="9">
        <v>111150</v>
      </c>
      <c r="G18" s="9"/>
      <c r="H18" s="10" t="s">
        <v>19</v>
      </c>
    </row>
    <row r="19" spans="1:8" ht="24.75" customHeight="1" x14ac:dyDescent="0.25">
      <c r="A19" s="6" t="s">
        <v>46</v>
      </c>
      <c r="B19" s="6" t="s">
        <v>4</v>
      </c>
      <c r="C19" s="9">
        <v>3041.66</v>
      </c>
      <c r="D19" s="9">
        <v>36500</v>
      </c>
      <c r="E19" s="9"/>
      <c r="F19" s="9"/>
      <c r="G19" s="9">
        <v>36500</v>
      </c>
      <c r="H19" s="10" t="s">
        <v>19</v>
      </c>
    </row>
    <row r="20" spans="1:8" ht="22.5" customHeight="1" x14ac:dyDescent="0.25">
      <c r="A20" s="6" t="s">
        <v>45</v>
      </c>
      <c r="B20" s="6" t="s">
        <v>16</v>
      </c>
      <c r="C20" s="9">
        <v>24300</v>
      </c>
      <c r="D20" s="9">
        <v>291600</v>
      </c>
      <c r="E20" s="9"/>
      <c r="F20" s="9"/>
      <c r="G20" s="9">
        <v>291600</v>
      </c>
      <c r="H20" s="10" t="s">
        <v>19</v>
      </c>
    </row>
    <row r="21" spans="1:8" ht="18.75" customHeight="1" x14ac:dyDescent="0.25">
      <c r="A21" s="6" t="s">
        <v>44</v>
      </c>
      <c r="B21" s="6" t="s">
        <v>18</v>
      </c>
      <c r="C21" s="9">
        <v>24835.34</v>
      </c>
      <c r="D21" s="9">
        <v>298024.08</v>
      </c>
      <c r="E21" s="9"/>
      <c r="F21" s="9"/>
      <c r="G21" s="9">
        <v>298024.08</v>
      </c>
      <c r="H21" s="10" t="s">
        <v>19</v>
      </c>
    </row>
    <row r="22" spans="1:8" ht="45" customHeight="1" x14ac:dyDescent="0.25">
      <c r="A22" s="7" t="s">
        <v>68</v>
      </c>
      <c r="B22" s="7" t="s">
        <v>67</v>
      </c>
      <c r="C22" s="9">
        <v>6750</v>
      </c>
      <c r="D22" s="9">
        <v>6750</v>
      </c>
      <c r="E22" s="9"/>
      <c r="F22" s="9"/>
      <c r="G22" s="9">
        <v>6750</v>
      </c>
      <c r="H22" s="10" t="s">
        <v>19</v>
      </c>
    </row>
    <row r="23" spans="1:8" ht="21" customHeight="1" x14ac:dyDescent="0.25">
      <c r="A23" s="7" t="s">
        <v>10</v>
      </c>
      <c r="B23" s="6" t="s">
        <v>11</v>
      </c>
      <c r="C23" s="9"/>
      <c r="D23" s="9">
        <v>21816.31</v>
      </c>
      <c r="E23" s="9"/>
      <c r="F23" s="9">
        <v>21816.31</v>
      </c>
      <c r="G23" s="9"/>
      <c r="H23" s="10" t="s">
        <v>19</v>
      </c>
    </row>
    <row r="24" spans="1:8" ht="23.25" customHeight="1" x14ac:dyDescent="0.25">
      <c r="A24" s="24" t="s">
        <v>53</v>
      </c>
      <c r="B24" s="6" t="s">
        <v>13</v>
      </c>
      <c r="C24" s="9">
        <v>756.53</v>
      </c>
      <c r="D24" s="9">
        <v>9078.2999999999993</v>
      </c>
      <c r="E24" s="9"/>
      <c r="F24" s="9"/>
      <c r="G24" s="9">
        <v>9100</v>
      </c>
      <c r="H24" s="10" t="s">
        <v>19</v>
      </c>
    </row>
    <row r="25" spans="1:8" ht="42" customHeight="1" x14ac:dyDescent="0.25">
      <c r="A25" s="22" t="s">
        <v>42</v>
      </c>
      <c r="B25" s="13" t="s">
        <v>13</v>
      </c>
      <c r="C25" s="14">
        <v>741.43</v>
      </c>
      <c r="D25" s="14">
        <v>8897.15</v>
      </c>
      <c r="E25" s="14"/>
      <c r="F25" s="14"/>
      <c r="G25" s="14">
        <v>13000</v>
      </c>
      <c r="H25" s="15" t="s">
        <v>19</v>
      </c>
    </row>
    <row r="26" spans="1:8" ht="48" customHeight="1" x14ac:dyDescent="0.25">
      <c r="A26" s="22" t="s">
        <v>42</v>
      </c>
      <c r="B26" s="16" t="s">
        <v>43</v>
      </c>
      <c r="C26" s="14"/>
      <c r="D26" s="14">
        <v>10000</v>
      </c>
      <c r="E26" s="14"/>
      <c r="F26" s="14">
        <v>10000</v>
      </c>
      <c r="G26" s="14"/>
      <c r="H26" s="15" t="s">
        <v>19</v>
      </c>
    </row>
    <row r="27" spans="1:8" ht="26.25" customHeight="1" x14ac:dyDescent="0.25">
      <c r="A27" s="17" t="s">
        <v>34</v>
      </c>
      <c r="B27" s="18"/>
      <c r="C27" s="19"/>
      <c r="D27" s="19">
        <f>SUM(D7:D26)</f>
        <v>5735853.5600000005</v>
      </c>
      <c r="E27" s="19">
        <f>E11+E12</f>
        <v>648660.24</v>
      </c>
      <c r="F27" s="19">
        <f>SUM(F7:F26)</f>
        <v>3884636.31</v>
      </c>
      <c r="G27" s="19">
        <f>G10+G13+G16+G17+G19+G20+G21+G22+G24+G25</f>
        <v>1202433.56</v>
      </c>
      <c r="H27" s="15"/>
    </row>
    <row r="28" spans="1:8" ht="18" customHeight="1" x14ac:dyDescent="0.25">
      <c r="A28" s="16"/>
      <c r="B28" s="13"/>
      <c r="C28" s="14"/>
      <c r="D28" s="14"/>
      <c r="E28" s="14"/>
      <c r="F28" s="14"/>
      <c r="G28" s="14"/>
      <c r="H28" s="15"/>
    </row>
    <row r="29" spans="1:8" ht="57.75" customHeight="1" x14ac:dyDescent="0.25">
      <c r="A29" s="22" t="s">
        <v>54</v>
      </c>
      <c r="B29" s="23" t="s">
        <v>56</v>
      </c>
      <c r="C29" s="14">
        <v>21990.79</v>
      </c>
      <c r="D29" s="14">
        <v>219907.89</v>
      </c>
      <c r="E29" s="14"/>
      <c r="F29" s="14">
        <v>219907.89</v>
      </c>
      <c r="G29" s="14"/>
      <c r="H29" s="15" t="s">
        <v>27</v>
      </c>
    </row>
    <row r="30" spans="1:8" ht="42" customHeight="1" x14ac:dyDescent="0.25">
      <c r="A30" s="24" t="s">
        <v>54</v>
      </c>
      <c r="B30" s="7" t="s">
        <v>32</v>
      </c>
      <c r="C30" s="9">
        <v>16300</v>
      </c>
      <c r="D30" s="9">
        <v>16300</v>
      </c>
      <c r="E30" s="9"/>
      <c r="F30" s="9"/>
      <c r="G30" s="9">
        <v>16300</v>
      </c>
      <c r="H30" s="10" t="s">
        <v>27</v>
      </c>
    </row>
    <row r="31" spans="1:8" ht="41.25" customHeight="1" x14ac:dyDescent="0.25">
      <c r="A31" s="22" t="s">
        <v>54</v>
      </c>
      <c r="B31" s="16" t="s">
        <v>55</v>
      </c>
      <c r="C31" s="14"/>
      <c r="D31" s="14">
        <v>20000</v>
      </c>
      <c r="E31" s="14"/>
      <c r="F31" s="14"/>
      <c r="G31" s="14">
        <v>20000</v>
      </c>
      <c r="H31" s="15" t="s">
        <v>27</v>
      </c>
    </row>
    <row r="32" spans="1:8" ht="29.25" customHeight="1" x14ac:dyDescent="0.25">
      <c r="A32" s="17" t="s">
        <v>35</v>
      </c>
      <c r="B32" s="18"/>
      <c r="C32" s="19"/>
      <c r="D32" s="19">
        <f>D31+D30+D29</f>
        <v>256207.89</v>
      </c>
      <c r="E32" s="19"/>
      <c r="F32" s="19">
        <f>F29</f>
        <v>219907.89</v>
      </c>
      <c r="G32" s="19">
        <f>G31+G30+G29</f>
        <v>36300</v>
      </c>
      <c r="H32" s="20"/>
    </row>
    <row r="33" spans="1:8" ht="26.25" customHeight="1" x14ac:dyDescent="0.25">
      <c r="A33" s="17"/>
      <c r="B33" s="18"/>
      <c r="C33" s="19"/>
      <c r="D33" s="19"/>
      <c r="E33" s="14"/>
      <c r="F33" s="19"/>
      <c r="G33" s="19"/>
      <c r="H33" s="20"/>
    </row>
    <row r="34" spans="1:8" ht="28.5" customHeight="1" x14ac:dyDescent="0.25">
      <c r="A34" s="17" t="s">
        <v>37</v>
      </c>
      <c r="B34" s="18"/>
      <c r="C34" s="19"/>
      <c r="D34" s="19">
        <f>D27+D32</f>
        <v>5992061.4500000002</v>
      </c>
      <c r="E34" s="19">
        <f>E27+E32</f>
        <v>648660.24</v>
      </c>
      <c r="F34" s="19">
        <f>F27+F32</f>
        <v>4104544.2</v>
      </c>
      <c r="G34" s="19">
        <f>G27+G32</f>
        <v>1238733.56</v>
      </c>
      <c r="H34" s="15"/>
    </row>
    <row r="35" spans="1:8" ht="55.5" customHeight="1" x14ac:dyDescent="0.25">
      <c r="A35" s="16" t="s">
        <v>66</v>
      </c>
      <c r="B35" s="23" t="s">
        <v>74</v>
      </c>
      <c r="C35" s="14">
        <v>4800</v>
      </c>
      <c r="D35" s="14">
        <v>4800</v>
      </c>
      <c r="E35" s="14"/>
      <c r="F35" s="14"/>
      <c r="G35" s="14">
        <v>4800</v>
      </c>
      <c r="H35" s="15" t="s">
        <v>20</v>
      </c>
    </row>
    <row r="36" spans="1:8" ht="57" customHeight="1" x14ac:dyDescent="0.25">
      <c r="A36" s="22" t="s">
        <v>59</v>
      </c>
      <c r="B36" s="23" t="s">
        <v>75</v>
      </c>
      <c r="C36" s="14">
        <v>3300</v>
      </c>
      <c r="D36" s="14">
        <v>3300</v>
      </c>
      <c r="E36" s="14"/>
      <c r="F36" s="14"/>
      <c r="G36" s="14">
        <v>3300</v>
      </c>
      <c r="H36" s="15" t="s">
        <v>20</v>
      </c>
    </row>
    <row r="37" spans="1:8" ht="55.5" customHeight="1" x14ac:dyDescent="0.25">
      <c r="A37" s="13" t="s">
        <v>66</v>
      </c>
      <c r="B37" s="23" t="s">
        <v>65</v>
      </c>
      <c r="C37" s="14">
        <v>4800</v>
      </c>
      <c r="D37" s="14">
        <v>52800</v>
      </c>
      <c r="E37" s="14"/>
      <c r="F37" s="14">
        <v>52800</v>
      </c>
      <c r="G37" s="14"/>
      <c r="H37" s="15" t="s">
        <v>20</v>
      </c>
    </row>
    <row r="38" spans="1:8" ht="60.75" customHeight="1" x14ac:dyDescent="0.25">
      <c r="A38" s="22" t="s">
        <v>57</v>
      </c>
      <c r="B38" s="23" t="s">
        <v>58</v>
      </c>
      <c r="C38" s="14">
        <v>10190.65</v>
      </c>
      <c r="D38" s="14">
        <v>122280.78</v>
      </c>
      <c r="E38" s="14"/>
      <c r="F38" s="14">
        <v>122280.78</v>
      </c>
      <c r="G38" s="14"/>
      <c r="H38" s="15" t="s">
        <v>20</v>
      </c>
    </row>
    <row r="39" spans="1:8" ht="45" customHeight="1" x14ac:dyDescent="0.25">
      <c r="A39" s="22" t="s">
        <v>59</v>
      </c>
      <c r="B39" s="23" t="s">
        <v>60</v>
      </c>
      <c r="C39" s="14">
        <v>5000</v>
      </c>
      <c r="D39" s="14">
        <v>55000</v>
      </c>
      <c r="E39" s="14"/>
      <c r="F39" s="14">
        <v>55000</v>
      </c>
      <c r="G39" s="14"/>
      <c r="H39" s="15" t="s">
        <v>20</v>
      </c>
    </row>
    <row r="40" spans="1:8" ht="96" customHeight="1" x14ac:dyDescent="0.25">
      <c r="A40" s="22" t="s">
        <v>61</v>
      </c>
      <c r="B40" s="23" t="s">
        <v>76</v>
      </c>
      <c r="C40" s="14">
        <v>8000</v>
      </c>
      <c r="D40" s="14">
        <v>96000</v>
      </c>
      <c r="E40" s="14"/>
      <c r="F40" s="14"/>
      <c r="G40" s="14">
        <v>96000</v>
      </c>
      <c r="H40" s="15" t="s">
        <v>21</v>
      </c>
    </row>
    <row r="41" spans="1:8" ht="24" customHeight="1" x14ac:dyDescent="0.25">
      <c r="A41" s="13" t="s">
        <v>14</v>
      </c>
      <c r="B41" s="13" t="s">
        <v>15</v>
      </c>
      <c r="C41" s="14">
        <v>846.25</v>
      </c>
      <c r="D41" s="14">
        <v>10155</v>
      </c>
      <c r="E41" s="14"/>
      <c r="F41" s="14">
        <v>10155</v>
      </c>
      <c r="G41" s="14"/>
      <c r="H41" s="15" t="s">
        <v>21</v>
      </c>
    </row>
    <row r="42" spans="1:8" ht="30" x14ac:dyDescent="0.25">
      <c r="A42" s="13" t="s">
        <v>62</v>
      </c>
      <c r="B42" s="16" t="s">
        <v>39</v>
      </c>
      <c r="C42" s="14">
        <v>36523.46</v>
      </c>
      <c r="D42" s="14">
        <v>255664.22</v>
      </c>
      <c r="E42" s="14"/>
      <c r="F42" s="14"/>
      <c r="G42" s="14">
        <v>255664.22</v>
      </c>
      <c r="H42" s="15" t="s">
        <v>21</v>
      </c>
    </row>
    <row r="43" spans="1:8" ht="27" customHeight="1" x14ac:dyDescent="0.25">
      <c r="A43" s="16" t="s">
        <v>29</v>
      </c>
      <c r="B43" s="13" t="s">
        <v>15</v>
      </c>
      <c r="C43" s="14"/>
      <c r="D43" s="14">
        <v>74000</v>
      </c>
      <c r="E43" s="14"/>
      <c r="F43" s="14">
        <v>74000</v>
      </c>
      <c r="G43" s="14"/>
      <c r="H43" s="15" t="s">
        <v>21</v>
      </c>
    </row>
    <row r="44" spans="1:8" ht="147.75" customHeight="1" x14ac:dyDescent="0.25">
      <c r="A44" s="22" t="s">
        <v>63</v>
      </c>
      <c r="B44" s="23" t="s">
        <v>64</v>
      </c>
      <c r="C44" s="14">
        <v>5333.33</v>
      </c>
      <c r="D44" s="14">
        <v>16000</v>
      </c>
      <c r="E44" s="14"/>
      <c r="F44" s="14">
        <v>16000</v>
      </c>
      <c r="G44" s="14"/>
      <c r="H44" s="15" t="s">
        <v>21</v>
      </c>
    </row>
    <row r="45" spans="1:8" ht="25.5" customHeight="1" x14ac:dyDescent="0.25">
      <c r="A45" s="17" t="s">
        <v>36</v>
      </c>
      <c r="B45" s="18"/>
      <c r="C45" s="19"/>
      <c r="D45" s="19">
        <f>D35+D36+D37+D38+D39+D40+D41+D42+D43+D44</f>
        <v>690000</v>
      </c>
      <c r="E45" s="19"/>
      <c r="F45" s="19">
        <f>F37+F38+F39+F41+F43+F44</f>
        <v>330235.78000000003</v>
      </c>
      <c r="G45" s="19">
        <f>G35+G36+G40+G42</f>
        <v>359764.22</v>
      </c>
      <c r="H45" s="20"/>
    </row>
    <row r="46" spans="1:8" ht="27.75" customHeight="1" x14ac:dyDescent="0.25">
      <c r="A46" s="17"/>
      <c r="B46" s="18"/>
      <c r="C46" s="19"/>
      <c r="D46" s="14"/>
      <c r="E46" s="14"/>
      <c r="F46" s="19"/>
      <c r="G46" s="19"/>
      <c r="H46" s="20"/>
    </row>
    <row r="47" spans="1:8" x14ac:dyDescent="0.25">
      <c r="A47" s="18" t="s">
        <v>26</v>
      </c>
      <c r="B47" s="18"/>
      <c r="C47" s="14"/>
      <c r="D47" s="19">
        <f>D45+D32+D27</f>
        <v>6682061.4500000002</v>
      </c>
      <c r="E47" s="19">
        <f>E45+E32+E27</f>
        <v>648660.24</v>
      </c>
      <c r="F47" s="19">
        <f>F45+F32+F27</f>
        <v>4434779.9800000004</v>
      </c>
      <c r="G47" s="19">
        <f>G27+G32+G45</f>
        <v>1598497.78</v>
      </c>
      <c r="H47" s="15"/>
    </row>
    <row r="48" spans="1:8" ht="27.75" customHeight="1" x14ac:dyDescent="0.25">
      <c r="A48" s="21"/>
      <c r="B48" s="21"/>
      <c r="C48" s="21"/>
      <c r="D48" s="21"/>
      <c r="E48" s="21"/>
      <c r="F48" s="21"/>
      <c r="G48" s="21"/>
      <c r="H48" s="21"/>
    </row>
    <row r="49" spans="2:3" ht="25.5" customHeight="1" x14ac:dyDescent="0.25"/>
    <row r="51" spans="2:3" ht="27" customHeight="1" x14ac:dyDescent="0.25"/>
    <row r="53" spans="2:3" ht="23.25" customHeight="1" x14ac:dyDescent="0.25">
      <c r="B53" s="11"/>
      <c r="C53" s="5"/>
    </row>
    <row r="55" spans="2:3" x14ac:dyDescent="0.25">
      <c r="B55" s="2"/>
    </row>
  </sheetData>
  <pageMargins left="0.31496062992125984" right="0.31496062992125984" top="0.35433070866141736" bottom="0.35433070866141736" header="0.11811023622047245" footer="0.1181102362204724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rzn</dc:creator>
  <cp:lastModifiedBy>rzn</cp:lastModifiedBy>
  <cp:lastPrinted>2016-01-13T01:42:51Z</cp:lastPrinted>
  <dcterms:created xsi:type="dcterms:W3CDTF">2015-12-10T06:21:20Z</dcterms:created>
  <dcterms:modified xsi:type="dcterms:W3CDTF">2016-01-13T02:12:24Z</dcterms:modified>
</cp:coreProperties>
</file>